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<sst xmlns="http://schemas.openxmlformats.org/spreadsheetml/2006/main" count="117" uniqueCount="38">
  <si>
    <t xml:space="preserve">SIGMA </t>
  </si>
  <si>
    <t>Target</t>
  </si>
  <si>
    <t>Input normalized</t>
  </si>
  <si>
    <t>Yield</t>
  </si>
  <si>
    <t>Control adjusted Ct</t>
  </si>
  <si>
    <t xml:space="preserve">Fold </t>
  </si>
  <si>
    <t>Fold</t>
  </si>
  <si>
    <t>Δ Ct</t>
  </si>
  <si>
    <t>% In</t>
  </si>
  <si>
    <r>
      <t>DD</t>
    </r>
    <r>
      <rPr>
        <b/>
        <sz val="8"/>
        <rFont val="Arial"/>
        <family val="0"/>
      </rPr>
      <t>Ct</t>
    </r>
  </si>
  <si>
    <t>Enrichment</t>
  </si>
  <si>
    <t>Antibody</t>
  </si>
  <si>
    <r>
      <t>(C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[IP]-C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[InputxDF])</t>
    </r>
  </si>
  <si>
    <r>
      <t>((2</t>
    </r>
    <r>
      <rPr>
        <vertAlign val="superscript"/>
        <sz val="8"/>
        <rFont val="Arial"/>
        <family val="2"/>
      </rPr>
      <t>-∆Ct</t>
    </r>
    <r>
      <rPr>
        <sz val="8"/>
        <rFont val="Arial"/>
        <family val="2"/>
      </rPr>
      <t>)x100%)</t>
    </r>
  </si>
  <si>
    <r>
      <t>(∆C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[IP]-∆C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[NS])</t>
    </r>
  </si>
  <si>
    <r>
      <t>(2</t>
    </r>
    <r>
      <rPr>
        <vertAlign val="superscript"/>
        <sz val="8"/>
        <rFont val="Arial"/>
        <family val="2"/>
      </rPr>
      <t>-∆∆Ct</t>
    </r>
    <r>
      <rPr>
        <sz val="8"/>
        <rFont val="Arial"/>
        <family val="2"/>
      </rPr>
      <t>)</t>
    </r>
  </si>
  <si>
    <t>1 % Input</t>
  </si>
  <si>
    <r>
      <t>D</t>
    </r>
    <r>
      <rPr>
        <b/>
        <sz val="8"/>
        <rFont val="Arial"/>
        <family val="0"/>
      </rPr>
      <t>Ct</t>
    </r>
  </si>
  <si>
    <t>RNA</t>
  </si>
  <si>
    <t>U1 RNA</t>
  </si>
  <si>
    <t>SNRP70</t>
  </si>
  <si>
    <t>Rb IgG</t>
  </si>
  <si>
    <t>* Customize these fields with your RIP specific information.</t>
  </si>
  <si>
    <t>NS* IgG</t>
  </si>
  <si>
    <t>Your* Ab</t>
  </si>
  <si>
    <t xml:space="preserve">Non-target* </t>
  </si>
  <si>
    <t xml:space="preserve">Target* </t>
  </si>
  <si>
    <t>Non-target*</t>
  </si>
  <si>
    <t>Enter the raw Ct values from your antibody RIP-qRT-PCR data for target and non-target primers (if desired) in the blue cells</t>
  </si>
  <si>
    <t>Results for SNRP70 RIP will be calculated and recorded as % Input values in green and Fold Enrichment values in yellow</t>
  </si>
  <si>
    <t xml:space="preserve">Results for your Ab RIP wil be calculated and recorded as % Input values in pink and Fold Enrichment values in orange </t>
  </si>
  <si>
    <r>
      <t>The default Input fraction is 1% which is a dilution factor (DF) of 100 or 6.644 cycles (i.e.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of 100), NS=Non-Specific Ab (Mu/Rb IgG)</t>
    </r>
  </si>
  <si>
    <t>RIP-qRT-PCR Data Analysis for % Input and Fold Enrichment Calculations</t>
  </si>
  <si>
    <t>Enter the raw Ct values from the SNRP70 RIP-qRT-PCR data for U1 specific target primers and non-target primers (if desired) in the grey cells</t>
  </si>
  <si>
    <t>Your Antibody 1* RIP</t>
  </si>
  <si>
    <t>Your Antibody 2* RIP</t>
  </si>
  <si>
    <t>Your Antibody 3* RIP</t>
  </si>
  <si>
    <t>Positive Control SNRP70 RIP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</si>
</sst>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 quotePrefix="1">
      <alignment horizontal="center"/>
    </xf>
    <xf numFmtId="2" fontId="4" fillId="0" borderId="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Fill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35" borderId="23" xfId="0" applyNumberFormat="1" applyFont="1" applyFill="1" applyBorder="1" applyAlignment="1">
      <alignment horizontal="center"/>
    </xf>
    <xf numFmtId="2" fontId="4" fillId="36" borderId="24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64" fontId="4" fillId="37" borderId="35" xfId="0" applyNumberFormat="1" applyFont="1" applyFill="1" applyBorder="1" applyAlignment="1" quotePrefix="1">
      <alignment horizontal="center"/>
    </xf>
    <xf numFmtId="2" fontId="4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quotePrefix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164" fontId="4" fillId="38" borderId="39" xfId="0" applyNumberFormat="1" applyFont="1" applyFill="1" applyBorder="1" applyAlignment="1" applyProtection="1" quotePrefix="1">
      <alignment horizontal="center"/>
      <protection locked="0"/>
    </xf>
    <xf numFmtId="164" fontId="4" fillId="38" borderId="35" xfId="0" applyNumberFormat="1" applyFont="1" applyFill="1" applyBorder="1" applyAlignment="1" applyProtection="1" quotePrefix="1">
      <alignment horizontal="center"/>
      <protection locked="0"/>
    </xf>
    <xf numFmtId="164" fontId="4" fillId="37" borderId="31" xfId="0" applyNumberFormat="1" applyFont="1" applyFill="1" applyBorder="1" applyAlignment="1" applyProtection="1" quotePrefix="1">
      <alignment horizontal="center"/>
      <protection locked="0"/>
    </xf>
    <xf numFmtId="164" fontId="4" fillId="37" borderId="37" xfId="0" applyNumberFormat="1" applyFont="1" applyFill="1" applyBorder="1" applyAlignment="1" applyProtection="1" quotePrefix="1">
      <alignment horizontal="center"/>
      <protection locked="0"/>
    </xf>
    <xf numFmtId="164" fontId="4" fillId="37" borderId="38" xfId="0" applyNumberFormat="1" applyFont="1" applyFill="1" applyBorder="1" applyAlignment="1" applyProtection="1" quotePrefix="1">
      <alignment horizontal="center"/>
      <protection locked="0"/>
    </xf>
    <xf numFmtId="164" fontId="4" fillId="37" borderId="39" xfId="0" applyNumberFormat="1" applyFont="1" applyFill="1" applyBorder="1" applyAlignment="1" applyProtection="1" quotePrefix="1">
      <alignment horizontal="center"/>
      <protection locked="0"/>
    </xf>
    <xf numFmtId="164" fontId="4" fillId="37" borderId="35" xfId="0" applyNumberFormat="1" applyFont="1" applyFill="1" applyBorder="1" applyAlignment="1" applyProtection="1" quotePrefix="1">
      <alignment horizontal="center"/>
      <protection locked="0"/>
    </xf>
    <xf numFmtId="164" fontId="4" fillId="37" borderId="19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8.57421875" style="0" bestFit="1" customWidth="1"/>
    <col min="3" max="3" width="14.28125" style="0" bestFit="1" customWidth="1"/>
    <col min="4" max="4" width="10.8515625" style="0" bestFit="1" customWidth="1"/>
    <col min="5" max="5" width="14.140625" style="0" bestFit="1" customWidth="1"/>
    <col min="7" max="7" width="0.9921875" style="0" customWidth="1"/>
    <col min="9" max="9" width="14.28125" style="0" bestFit="1" customWidth="1"/>
    <col min="10" max="10" width="10.8515625" style="0" bestFit="1" customWidth="1"/>
    <col min="11" max="11" width="14.140625" style="0" bestFit="1" customWidth="1"/>
  </cols>
  <sheetData>
    <row r="1" spans="1:11" ht="12.75">
      <c r="A1" s="80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2" t="s">
        <v>0</v>
      </c>
    </row>
    <row r="2" spans="1:12" ht="12.75">
      <c r="A2" s="77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1" ht="12.75">
      <c r="A3" s="77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>
      <c r="A4" s="77" t="s">
        <v>29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 ht="15.75">
      <c r="A6" s="77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2.75">
      <c r="A7" s="68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7" ht="13.5" thickBot="1">
      <c r="A8" s="81" t="s">
        <v>37</v>
      </c>
      <c r="B8" s="82"/>
      <c r="C8" s="82"/>
      <c r="D8" s="82"/>
      <c r="G8" s="1"/>
    </row>
    <row r="9" spans="1:12" ht="12.75">
      <c r="A9" s="3"/>
      <c r="B9" s="4" t="s">
        <v>1</v>
      </c>
      <c r="C9" s="5" t="s">
        <v>2</v>
      </c>
      <c r="D9" s="5" t="s">
        <v>3</v>
      </c>
      <c r="E9" s="5" t="s">
        <v>4</v>
      </c>
      <c r="F9" s="6" t="s">
        <v>5</v>
      </c>
      <c r="G9" s="7"/>
      <c r="H9" s="8" t="s">
        <v>27</v>
      </c>
      <c r="I9" s="5" t="s">
        <v>2</v>
      </c>
      <c r="J9" s="5" t="s">
        <v>3</v>
      </c>
      <c r="K9" s="5" t="s">
        <v>4</v>
      </c>
      <c r="L9" s="6" t="s">
        <v>6</v>
      </c>
    </row>
    <row r="10" spans="1:12" ht="12.75">
      <c r="A10" s="9"/>
      <c r="B10" s="10" t="s">
        <v>18</v>
      </c>
      <c r="C10" s="11" t="s">
        <v>7</v>
      </c>
      <c r="D10" s="12" t="s">
        <v>8</v>
      </c>
      <c r="E10" s="13" t="s">
        <v>9</v>
      </c>
      <c r="F10" s="14" t="s">
        <v>10</v>
      </c>
      <c r="G10" s="7"/>
      <c r="H10" s="15" t="s">
        <v>18</v>
      </c>
      <c r="I10" s="11" t="s">
        <v>7</v>
      </c>
      <c r="J10" s="12" t="s">
        <v>8</v>
      </c>
      <c r="K10" s="13" t="s">
        <v>9</v>
      </c>
      <c r="L10" s="14" t="s">
        <v>10</v>
      </c>
    </row>
    <row r="11" spans="1:12" ht="12.75">
      <c r="A11" s="16" t="s">
        <v>11</v>
      </c>
      <c r="B11" s="17" t="s">
        <v>19</v>
      </c>
      <c r="C11" s="18" t="s">
        <v>12</v>
      </c>
      <c r="D11" s="19" t="s">
        <v>13</v>
      </c>
      <c r="E11" s="20" t="s">
        <v>14</v>
      </c>
      <c r="F11" s="21" t="s">
        <v>15</v>
      </c>
      <c r="G11" s="22"/>
      <c r="H11" s="17"/>
      <c r="I11" s="18" t="s">
        <v>12</v>
      </c>
      <c r="J11" s="19" t="s">
        <v>13</v>
      </c>
      <c r="K11" s="20" t="s">
        <v>14</v>
      </c>
      <c r="L11" s="21" t="s">
        <v>15</v>
      </c>
    </row>
    <row r="12" spans="1:12" ht="12.75">
      <c r="A12" s="23" t="s">
        <v>21</v>
      </c>
      <c r="B12" s="69"/>
      <c r="C12" s="24">
        <f>B12-($B$14-6.644)</f>
        <v>6.644</v>
      </c>
      <c r="D12" s="25">
        <f>POWER(2,-C12)*100</f>
        <v>0.9999003233158655</v>
      </c>
      <c r="E12" s="26">
        <f>C12-$C$12</f>
        <v>0</v>
      </c>
      <c r="F12" s="27">
        <f>POWER(2,-E12)</f>
        <v>1</v>
      </c>
      <c r="G12" s="28"/>
      <c r="H12" s="69"/>
      <c r="I12" s="24">
        <f>H12-($H$14-6.644)</f>
        <v>6.644</v>
      </c>
      <c r="J12" s="25">
        <f>POWER(2,-I12)*100</f>
        <v>0.9999003233158655</v>
      </c>
      <c r="K12" s="26">
        <f>I12-$I$12</f>
        <v>0</v>
      </c>
      <c r="L12" s="29">
        <f>POWER(2,-K12)</f>
        <v>1</v>
      </c>
    </row>
    <row r="13" spans="1:12" ht="12.75">
      <c r="A13" s="23" t="s">
        <v>20</v>
      </c>
      <c r="B13" s="69"/>
      <c r="C13" s="24">
        <f>B13-($B$14-6.644)</f>
        <v>6.644</v>
      </c>
      <c r="D13" s="25">
        <f>POWER(2,-C13)*100</f>
        <v>0.9999003233158655</v>
      </c>
      <c r="E13" s="24">
        <f>C13-$C$12</f>
        <v>0</v>
      </c>
      <c r="F13" s="29">
        <f>POWER(2,-E13)</f>
        <v>1</v>
      </c>
      <c r="G13" s="28"/>
      <c r="H13" s="69"/>
      <c r="I13" s="24">
        <f>H13-($H$14-6.644)</f>
        <v>6.644</v>
      </c>
      <c r="J13" s="25">
        <f>POWER(2,-I13)*100</f>
        <v>0.9999003233158655</v>
      </c>
      <c r="K13" s="24">
        <f>I13-$I$12</f>
        <v>0</v>
      </c>
      <c r="L13" s="29">
        <f>POWER(2,-K13)</f>
        <v>1</v>
      </c>
    </row>
    <row r="14" spans="1:12" ht="13.5" thickBot="1">
      <c r="A14" s="30" t="s">
        <v>16</v>
      </c>
      <c r="B14" s="70"/>
      <c r="C14" s="31">
        <f>B14-($B$14-6.644)</f>
        <v>6.644</v>
      </c>
      <c r="D14" s="31">
        <f>POWER(2,-C14)*100</f>
        <v>0.9999003233158655</v>
      </c>
      <c r="E14" s="31">
        <f>C14-$C$12</f>
        <v>0</v>
      </c>
      <c r="F14" s="32"/>
      <c r="G14" s="33"/>
      <c r="H14" s="70"/>
      <c r="I14" s="31">
        <f>H14-($H$14-6.644)</f>
        <v>6.644</v>
      </c>
      <c r="J14" s="31">
        <f>POWER(2,-I14)*100</f>
        <v>0.9999003233158655</v>
      </c>
      <c r="K14" s="31">
        <f>I14-$I$12</f>
        <v>0</v>
      </c>
      <c r="L14" s="32"/>
    </row>
    <row r="15" spans="1:12" ht="12.75">
      <c r="A15" s="34"/>
      <c r="B15" s="35"/>
      <c r="C15" s="36"/>
      <c r="D15" s="36"/>
      <c r="E15" s="36"/>
      <c r="F15" s="37"/>
      <c r="G15" s="38"/>
      <c r="H15" s="35"/>
      <c r="I15" s="36"/>
      <c r="J15" s="36"/>
      <c r="K15" s="36"/>
      <c r="L15" s="37"/>
    </row>
    <row r="16" spans="1:7" ht="13.5" thickBot="1">
      <c r="A16" s="81" t="s">
        <v>34</v>
      </c>
      <c r="B16" s="82"/>
      <c r="C16" s="82"/>
      <c r="G16" s="1"/>
    </row>
    <row r="17" spans="1:12" ht="12.75">
      <c r="A17" s="39"/>
      <c r="B17" s="66" t="s">
        <v>26</v>
      </c>
      <c r="C17" s="5" t="s">
        <v>2</v>
      </c>
      <c r="D17" s="5" t="s">
        <v>3</v>
      </c>
      <c r="E17" s="5" t="s">
        <v>4</v>
      </c>
      <c r="F17" s="40" t="s">
        <v>5</v>
      </c>
      <c r="G17" s="41"/>
      <c r="H17" s="8" t="s">
        <v>25</v>
      </c>
      <c r="I17" s="42" t="s">
        <v>2</v>
      </c>
      <c r="J17" s="5" t="s">
        <v>3</v>
      </c>
      <c r="K17" s="5" t="s">
        <v>4</v>
      </c>
      <c r="L17" s="40" t="s">
        <v>6</v>
      </c>
    </row>
    <row r="18" spans="1:12" ht="12.75">
      <c r="A18" s="43" t="s">
        <v>11</v>
      </c>
      <c r="B18" s="67" t="s">
        <v>18</v>
      </c>
      <c r="C18" s="44" t="s">
        <v>17</v>
      </c>
      <c r="D18" s="45" t="s">
        <v>8</v>
      </c>
      <c r="E18" s="44" t="s">
        <v>9</v>
      </c>
      <c r="F18" s="46" t="s">
        <v>10</v>
      </c>
      <c r="G18" s="41"/>
      <c r="H18" s="65" t="s">
        <v>18</v>
      </c>
      <c r="I18" s="47" t="s">
        <v>17</v>
      </c>
      <c r="J18" s="45" t="s">
        <v>8</v>
      </c>
      <c r="K18" s="44" t="s">
        <v>9</v>
      </c>
      <c r="L18" s="46" t="s">
        <v>10</v>
      </c>
    </row>
    <row r="19" spans="1:12" ht="12.75">
      <c r="A19" s="48" t="s">
        <v>23</v>
      </c>
      <c r="B19" s="71"/>
      <c r="C19" s="26">
        <f>B19-($B$21-6.644)</f>
        <v>6.644</v>
      </c>
      <c r="D19" s="49">
        <f>POWER(2,-C19)*100</f>
        <v>0.9999003233158655</v>
      </c>
      <c r="E19" s="26">
        <f>C19-$C$19</f>
        <v>0</v>
      </c>
      <c r="F19" s="50">
        <f>POWER(2,-E19)</f>
        <v>1</v>
      </c>
      <c r="G19" s="28"/>
      <c r="H19" s="76"/>
      <c r="I19" s="51">
        <f>H19-($H$21-6.644)</f>
        <v>6.644</v>
      </c>
      <c r="J19" s="49">
        <f>POWER(2,-I19)*100</f>
        <v>0.9999003233158655</v>
      </c>
      <c r="K19" s="26">
        <f>I19-$I$19</f>
        <v>0</v>
      </c>
      <c r="L19" s="50">
        <f>POWER(2,-K19)</f>
        <v>1</v>
      </c>
    </row>
    <row r="20" spans="1:12" ht="12.75">
      <c r="A20" s="48" t="s">
        <v>24</v>
      </c>
      <c r="B20" s="72"/>
      <c r="C20" s="26">
        <f>B20-($B$21-6.644)</f>
        <v>6.644</v>
      </c>
      <c r="D20" s="52">
        <f>POWER(2,-C20)*100</f>
        <v>0.9999003233158655</v>
      </c>
      <c r="E20" s="26">
        <f>C20-$C$19</f>
        <v>0</v>
      </c>
      <c r="F20" s="53">
        <f>POWER(2,-E20)</f>
        <v>1</v>
      </c>
      <c r="G20" s="28"/>
      <c r="H20" s="74"/>
      <c r="I20" s="51">
        <f>H20-($H$21-6.644)</f>
        <v>6.644</v>
      </c>
      <c r="J20" s="52">
        <f>POWER(2,-I20)*100</f>
        <v>0.9999003233158655</v>
      </c>
      <c r="K20" s="26">
        <f>I20-$I$19</f>
        <v>0</v>
      </c>
      <c r="L20" s="53">
        <f>POWER(2,-K20)</f>
        <v>1</v>
      </c>
    </row>
    <row r="21" spans="1:12" ht="13.5" thickBot="1">
      <c r="A21" s="54" t="s">
        <v>16</v>
      </c>
      <c r="B21" s="73"/>
      <c r="C21" s="55">
        <f>B21-($B$21-6.644)</f>
        <v>6.644</v>
      </c>
      <c r="D21" s="31">
        <f>POWER(2,-C21)*100</f>
        <v>0.9999003233158655</v>
      </c>
      <c r="E21" s="55">
        <f>C21-$C$19</f>
        <v>0</v>
      </c>
      <c r="F21" s="32"/>
      <c r="G21" s="33"/>
      <c r="H21" s="75"/>
      <c r="I21" s="57">
        <f>H21-($H$21-6.644)</f>
        <v>6.644</v>
      </c>
      <c r="J21" s="31">
        <f>POWER(2,-I21)*100</f>
        <v>0.9999003233158655</v>
      </c>
      <c r="K21" s="55">
        <f>I21-$I$19</f>
        <v>0</v>
      </c>
      <c r="L21" s="32"/>
    </row>
    <row r="22" spans="1:12" ht="12.75">
      <c r="A22" s="58"/>
      <c r="B22" s="59"/>
      <c r="C22" s="60"/>
      <c r="D22" s="60"/>
      <c r="E22" s="60"/>
      <c r="F22" s="61"/>
      <c r="G22" s="33"/>
      <c r="H22" s="59"/>
      <c r="I22" s="60"/>
      <c r="J22" s="60"/>
      <c r="K22" s="60"/>
      <c r="L22" s="61"/>
    </row>
    <row r="23" spans="1:7" ht="13.5" thickBot="1">
      <c r="A23" s="81" t="s">
        <v>35</v>
      </c>
      <c r="B23" s="82"/>
      <c r="C23" s="82"/>
      <c r="G23" s="1"/>
    </row>
    <row r="24" spans="1:12" ht="12.75">
      <c r="A24" s="39"/>
      <c r="B24" s="66" t="s">
        <v>26</v>
      </c>
      <c r="C24" s="5" t="s">
        <v>2</v>
      </c>
      <c r="D24" s="5" t="s">
        <v>3</v>
      </c>
      <c r="E24" s="5" t="s">
        <v>4</v>
      </c>
      <c r="F24" s="40" t="s">
        <v>5</v>
      </c>
      <c r="G24" s="41"/>
      <c r="H24" s="8" t="s">
        <v>25</v>
      </c>
      <c r="I24" s="42" t="s">
        <v>2</v>
      </c>
      <c r="J24" s="5" t="s">
        <v>3</v>
      </c>
      <c r="K24" s="5" t="s">
        <v>4</v>
      </c>
      <c r="L24" s="40" t="s">
        <v>6</v>
      </c>
    </row>
    <row r="25" spans="1:12" ht="12.75">
      <c r="A25" s="43" t="s">
        <v>11</v>
      </c>
      <c r="B25" s="67" t="s">
        <v>18</v>
      </c>
      <c r="C25" s="44" t="s">
        <v>17</v>
      </c>
      <c r="D25" s="45" t="s">
        <v>8</v>
      </c>
      <c r="E25" s="44" t="s">
        <v>9</v>
      </c>
      <c r="F25" s="46" t="s">
        <v>10</v>
      </c>
      <c r="G25" s="41"/>
      <c r="H25" s="65" t="s">
        <v>18</v>
      </c>
      <c r="I25" s="47" t="s">
        <v>17</v>
      </c>
      <c r="J25" s="45" t="s">
        <v>8</v>
      </c>
      <c r="K25" s="44" t="s">
        <v>9</v>
      </c>
      <c r="L25" s="46" t="s">
        <v>10</v>
      </c>
    </row>
    <row r="26" spans="1:12" ht="12.75">
      <c r="A26" s="48" t="s">
        <v>23</v>
      </c>
      <c r="B26" s="71"/>
      <c r="C26" s="26">
        <f>B26-($B$28-6.644)</f>
        <v>6.644</v>
      </c>
      <c r="D26" s="49">
        <f>POWER(2,-C26)*100</f>
        <v>0.9999003233158655</v>
      </c>
      <c r="E26" s="26">
        <f>C26-$C$26</f>
        <v>0</v>
      </c>
      <c r="F26" s="50">
        <f>POWER(2,-E26)</f>
        <v>1</v>
      </c>
      <c r="G26" s="28"/>
      <c r="H26" s="76"/>
      <c r="I26" s="51">
        <f>H26-($H$28-6.644)</f>
        <v>6.644</v>
      </c>
      <c r="J26" s="49">
        <f>POWER(2,-I26)*100</f>
        <v>0.9999003233158655</v>
      </c>
      <c r="K26" s="26">
        <f>I26-$I$26</f>
        <v>0</v>
      </c>
      <c r="L26" s="50">
        <f>POWER(2,-K26)</f>
        <v>1</v>
      </c>
    </row>
    <row r="27" spans="1:12" ht="12.75">
      <c r="A27" s="48" t="s">
        <v>24</v>
      </c>
      <c r="B27" s="72"/>
      <c r="C27" s="24">
        <f>B27-($B$28-6.644)</f>
        <v>6.644</v>
      </c>
      <c r="D27" s="52">
        <f>POWER(2,-C27)*100</f>
        <v>0.9999003233158655</v>
      </c>
      <c r="E27" s="24">
        <f>C27-$C$26</f>
        <v>0</v>
      </c>
      <c r="F27" s="53">
        <f>POWER(2,-E27)</f>
        <v>1</v>
      </c>
      <c r="G27" s="28"/>
      <c r="H27" s="74"/>
      <c r="I27" s="62">
        <f>H27-($H$28-6.644)</f>
        <v>6.644</v>
      </c>
      <c r="J27" s="52">
        <f>POWER(2,-I27)*100</f>
        <v>0.9999003233158655</v>
      </c>
      <c r="K27" s="24">
        <f>I27-$I$26</f>
        <v>0</v>
      </c>
      <c r="L27" s="53">
        <f>POWER(2,-K27)</f>
        <v>1</v>
      </c>
    </row>
    <row r="28" spans="1:12" ht="13.5" thickBot="1">
      <c r="A28" s="54" t="s">
        <v>16</v>
      </c>
      <c r="B28" s="73"/>
      <c r="C28" s="31">
        <f>B28-($B$28-6.644)</f>
        <v>6.644</v>
      </c>
      <c r="D28" s="31">
        <f>POWER(2,-C28)*100</f>
        <v>0.9999003233158655</v>
      </c>
      <c r="E28" s="31">
        <f>C28-$C$26</f>
        <v>0</v>
      </c>
      <c r="F28" s="32"/>
      <c r="G28" s="33"/>
      <c r="H28" s="56"/>
      <c r="I28" s="63">
        <f>H28-($H$28-6.644)</f>
        <v>6.644</v>
      </c>
      <c r="J28" s="31">
        <f>POWER(2,-I28)*100</f>
        <v>0.9999003233158655</v>
      </c>
      <c r="K28" s="31">
        <f>I28-$I$26</f>
        <v>0</v>
      </c>
      <c r="L28" s="32"/>
    </row>
    <row r="29" ht="12.75">
      <c r="G29" s="1"/>
    </row>
    <row r="30" spans="1:7" ht="13.5" thickBot="1">
      <c r="A30" s="81" t="s">
        <v>36</v>
      </c>
      <c r="B30" s="82"/>
      <c r="C30" s="82"/>
      <c r="G30" s="1"/>
    </row>
    <row r="31" spans="1:12" ht="12.75">
      <c r="A31" s="39"/>
      <c r="B31" s="66" t="s">
        <v>26</v>
      </c>
      <c r="C31" s="5" t="s">
        <v>2</v>
      </c>
      <c r="D31" s="5" t="s">
        <v>3</v>
      </c>
      <c r="E31" s="5" t="s">
        <v>4</v>
      </c>
      <c r="F31" s="40" t="s">
        <v>5</v>
      </c>
      <c r="G31" s="41"/>
      <c r="H31" s="8" t="s">
        <v>25</v>
      </c>
      <c r="I31" s="5" t="s">
        <v>2</v>
      </c>
      <c r="J31" s="5" t="s">
        <v>3</v>
      </c>
      <c r="K31" s="5" t="s">
        <v>4</v>
      </c>
      <c r="L31" s="40" t="s">
        <v>6</v>
      </c>
    </row>
    <row r="32" spans="1:12" ht="12.75">
      <c r="A32" s="43" t="s">
        <v>11</v>
      </c>
      <c r="B32" s="67" t="s">
        <v>18</v>
      </c>
      <c r="C32" s="44" t="s">
        <v>17</v>
      </c>
      <c r="D32" s="45" t="s">
        <v>8</v>
      </c>
      <c r="E32" s="44" t="s">
        <v>9</v>
      </c>
      <c r="F32" s="46" t="s">
        <v>10</v>
      </c>
      <c r="G32" s="41"/>
      <c r="H32" s="65" t="s">
        <v>18</v>
      </c>
      <c r="I32" s="44" t="s">
        <v>17</v>
      </c>
      <c r="J32" s="45" t="s">
        <v>8</v>
      </c>
      <c r="K32" s="44" t="s">
        <v>9</v>
      </c>
      <c r="L32" s="46" t="s">
        <v>10</v>
      </c>
    </row>
    <row r="33" spans="1:12" ht="12.75">
      <c r="A33" s="48" t="s">
        <v>23</v>
      </c>
      <c r="B33" s="71"/>
      <c r="C33" s="24">
        <f>B33-($B$35-6.644)</f>
        <v>6.644</v>
      </c>
      <c r="D33" s="52">
        <f>POWER(2,-C33)*100</f>
        <v>0.9999003233158655</v>
      </c>
      <c r="E33" s="24">
        <f>C33-$C$33</f>
        <v>0</v>
      </c>
      <c r="F33" s="53">
        <f>POWER(2,-E33)</f>
        <v>1</v>
      </c>
      <c r="G33" s="28"/>
      <c r="H33" s="74"/>
      <c r="I33" s="24">
        <f>H33-($H$35-6.644)</f>
        <v>6.644</v>
      </c>
      <c r="J33" s="52">
        <f>POWER(2,-I33)*100</f>
        <v>0.9999003233158655</v>
      </c>
      <c r="K33" s="24">
        <f>I33-$I$33</f>
        <v>0</v>
      </c>
      <c r="L33" s="53">
        <f>POWER(2,-K33)</f>
        <v>1</v>
      </c>
    </row>
    <row r="34" spans="1:12" ht="12.75">
      <c r="A34" s="48" t="s">
        <v>24</v>
      </c>
      <c r="B34" s="72"/>
      <c r="C34" s="24">
        <f>B34-($B$35-6.644)</f>
        <v>6.644</v>
      </c>
      <c r="D34" s="52">
        <f>POWER(2,-C34)*100</f>
        <v>0.9999003233158655</v>
      </c>
      <c r="E34" s="24">
        <f>C34-$C$33</f>
        <v>0</v>
      </c>
      <c r="F34" s="53">
        <f>POWER(2,-E34)</f>
        <v>1</v>
      </c>
      <c r="G34" s="28"/>
      <c r="H34" s="74"/>
      <c r="I34" s="24">
        <f>H34-($H$35-6.644)</f>
        <v>6.644</v>
      </c>
      <c r="J34" s="52">
        <f>POWER(2,-I34)*100</f>
        <v>0.9999003233158655</v>
      </c>
      <c r="K34" s="24">
        <f>I34-$I$33</f>
        <v>0</v>
      </c>
      <c r="L34" s="53">
        <f>POWER(2,-K34)</f>
        <v>1</v>
      </c>
    </row>
    <row r="35" spans="1:12" ht="13.5" thickBot="1">
      <c r="A35" s="54" t="s">
        <v>16</v>
      </c>
      <c r="B35" s="73"/>
      <c r="C35" s="31">
        <f>B35-($B$35-6.644)</f>
        <v>6.644</v>
      </c>
      <c r="D35" s="31">
        <f>POWER(2,-C35)*100</f>
        <v>0.9999003233158655</v>
      </c>
      <c r="E35" s="31">
        <f>C35-$C$33</f>
        <v>0</v>
      </c>
      <c r="F35" s="32"/>
      <c r="G35" s="33"/>
      <c r="H35" s="75"/>
      <c r="I35" s="31">
        <f>H35-($H$35-6.644)</f>
        <v>6.644</v>
      </c>
      <c r="J35" s="31">
        <f>POWER(2,-I35)*100</f>
        <v>0.9999003233158655</v>
      </c>
      <c r="K35" s="31">
        <f>I35-$I$33</f>
        <v>0</v>
      </c>
      <c r="L35" s="32"/>
    </row>
    <row r="36" ht="12.75">
      <c r="G36" s="1"/>
    </row>
    <row r="37" spans="1:5" ht="12.75">
      <c r="A37" s="78" t="s">
        <v>22</v>
      </c>
      <c r="B37" s="78"/>
      <c r="C37" s="78"/>
      <c r="D37" s="78"/>
      <c r="E37" s="78"/>
    </row>
  </sheetData>
  <sheetProtection/>
  <mergeCells count="11">
    <mergeCell ref="A4:K4"/>
    <mergeCell ref="A5:K5"/>
    <mergeCell ref="A2:L2"/>
    <mergeCell ref="A37:E37"/>
    <mergeCell ref="A1:J1"/>
    <mergeCell ref="A6:M6"/>
    <mergeCell ref="A8:D8"/>
    <mergeCell ref="A16:C16"/>
    <mergeCell ref="A23:C23"/>
    <mergeCell ref="A30:C30"/>
    <mergeCell ref="A3:K3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Sigma-Aldrich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vpalhan</dc:creator>
  <cp:keywords/>
  <dc:description/>
  <cp:lastModifiedBy>Kevin Gamble</cp:lastModifiedBy>
  <cp:lastPrinted>2012-01-12T20:47:10Z</cp:lastPrinted>
  <dcterms:created xsi:type="dcterms:W3CDTF">2012-01-11T15:55:00Z</dcterms:created>
  <dcterms:modified xsi:type="dcterms:W3CDTF">2021-03-04T21:21:47Z</dcterms:modified>
  <cp:category/>
  <cp:version/>
  <cp:contentType/>
  <cp:contentStatus/>
</cp:coreProperties>
</file>